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<sst xmlns="http://schemas.openxmlformats.org/spreadsheetml/2006/main" count="30" uniqueCount="29">
  <si>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2020年大余县本级政府性基金收入决算情况表</t>
  </si>
  <si>
    <t>单位：万元</t>
  </si>
  <si>
    <t>收入项目</t>
  </si>
  <si>
    <t>2019年决算数</t>
  </si>
  <si>
    <t>2020年</t>
  </si>
  <si>
    <t>2020年决算数比2019年决算数增减%</t>
  </si>
  <si>
    <t>人代会批准的预算数</t>
  </si>
  <si>
    <t>2020年决算数</t>
  </si>
  <si>
    <t>决算数占预算数%</t>
  </si>
  <si>
    <t>政府性基金收入(款)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</si>
  <si>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</si>
  <si>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</si>
  <si>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</si>
  <si>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</si>
  <si>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缴纳新增建设用地土地有偿使用费</t>
  </si>
  <si>
    <t xml:space="preserve">    其他土地出让收入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</si>
  <si>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</si>
  <si>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</si>
  <si>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</si>
  <si>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污水处理费收入</t>
  </si>
  <si>
    <t>净减</t>
  </si>
  <si>
    <t xml:space="preserve">  城市基础设施配套费收入</t>
  </si>
  <si>
    <t>净增</t>
  </si>
  <si>
    <t xml:space="preserve">      政府性基金收入合计</t>
  </si>
  <si>
    <t xml:space="preserve">     政府性基金上年结转收入</t>
  </si>
  <si>
    <t xml:space="preserve">     政府性基金上级补助收入</t>
  </si>
  <si>
    <t xml:space="preserve">     债务转贷收入</t>
  </si>
  <si>
    <t xml:space="preserve">     调入资金</t>
  </si>
  <si>
    <t>收    入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</si>
</sst>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13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9" xfId="58" applyFont="1" applyFill="1" applyBorder="1">
      <alignment/>
      <protection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40.625" style="1" customWidth="1"/>
    <col min="2" max="2" width="10.50390625" style="1" customWidth="1"/>
    <col min="3" max="3" width="13.375" style="2" customWidth="1"/>
    <col min="4" max="4" width="9.50390625" style="1" customWidth="1"/>
    <col min="5" max="5" width="9.375" style="1" customWidth="1"/>
    <col min="6" max="6" width="14.875" style="1" customWidth="1"/>
    <col min="7" max="16384" width="9.00390625" style="1" customWidth="1"/>
  </cols>
  <sheetData>
    <row r="1" spans="1:6" ht="33.75" customHeight="1">
      <c r="A1" s="3" t="s">
        <v>0</v>
      </c>
      <c r="B1" s="4"/>
      <c r="C1" s="4"/>
      <c r="D1" s="4"/>
      <c r="E1" s="4"/>
      <c r="F1" s="4"/>
    </row>
    <row r="2" spans="1:6" ht="12" customHeight="1">
      <c r="A2" s="5" t="s">
        <v>1</v>
      </c>
      <c r="B2" s="5"/>
      <c r="C2" s="5"/>
      <c r="D2" s="5"/>
      <c r="E2" s="5"/>
      <c r="F2" s="5"/>
    </row>
    <row r="3" spans="1:6" ht="14.25">
      <c r="A3" s="6" t="s">
        <v>2</v>
      </c>
      <c r="B3" s="6" t="s">
        <v>3</v>
      </c>
      <c r="C3" s="7" t="s">
        <v>4</v>
      </c>
      <c r="D3" s="8"/>
      <c r="E3" s="8"/>
      <c r="F3" s="6" t="s">
        <v>5</v>
      </c>
    </row>
    <row r="4" spans="1:6" ht="54" customHeight="1">
      <c r="A4" s="8"/>
      <c r="B4" s="8"/>
      <c r="C4" s="7" t="s">
        <v>6</v>
      </c>
      <c r="D4" s="9" t="s">
        <v>7</v>
      </c>
      <c r="E4" s="9" t="s">
        <v>8</v>
      </c>
      <c r="F4" s="8"/>
    </row>
    <row r="5" spans="1:6" ht="14.25">
      <c r="A5" s="10" t="s">
        <v>9</v>
      </c>
      <c r="B5" s="11">
        <f>B6+B7+B8+B12+B15+B16</f>
        <v>135673</v>
      </c>
      <c r="C5" s="11">
        <f>C6+C7+C8+C12+C15+C16</f>
        <v>56595</v>
      </c>
      <c r="D5" s="11">
        <f>D6+D7+D8+D12+D15+D16</f>
        <v>129016</v>
      </c>
      <c r="E5" s="12">
        <f>(D5/C5)*100</f>
        <v>227.96360102482552</v>
      </c>
      <c r="F5" s="12">
        <f aca="true" t="shared" si="0" ref="F5:F14">(D5-B5)/B5*100</f>
        <v>-4.906650549482948</v>
      </c>
    </row>
    <row r="6" spans="1:6" ht="14.25">
      <c r="A6" s="10" t="s">
        <v>10</v>
      </c>
      <c r="B6" s="11">
        <v>7408</v>
      </c>
      <c r="C6" s="13">
        <v>5500</v>
      </c>
      <c r="D6" s="14">
        <v>6029</v>
      </c>
      <c r="E6" s="12">
        <f>(D6/C6)*100</f>
        <v>109.61818181818181</v>
      </c>
      <c r="F6" s="12">
        <f t="shared" si="0"/>
        <v>-18.61501079913607</v>
      </c>
    </row>
    <row r="7" spans="1:6" ht="14.25">
      <c r="A7" s="10" t="s">
        <v>11</v>
      </c>
      <c r="B7" s="11">
        <v>655</v>
      </c>
      <c r="C7" s="13">
        <v>3295</v>
      </c>
      <c r="D7" s="14">
        <v>264</v>
      </c>
      <c r="E7" s="12">
        <f>(D7/C7)*100</f>
        <v>8.012139605462822</v>
      </c>
      <c r="F7" s="12">
        <f t="shared" si="0"/>
        <v>-59.69465648854961</v>
      </c>
    </row>
    <row r="8" spans="1:6" ht="14.25">
      <c r="A8" s="10" t="s">
        <v>12</v>
      </c>
      <c r="B8" s="11">
        <v>126729</v>
      </c>
      <c r="C8" s="11">
        <v>47200</v>
      </c>
      <c r="D8" s="14">
        <v>122468</v>
      </c>
      <c r="E8" s="12">
        <f>(D8/C8)*100</f>
        <v>259.46610169491527</v>
      </c>
      <c r="F8" s="12">
        <f t="shared" si="0"/>
        <v>-3.3622927664544027</v>
      </c>
    </row>
    <row r="9" spans="1:6" ht="14.25">
      <c r="A9" s="15" t="s">
        <v>13</v>
      </c>
      <c r="B9" s="11">
        <v>126531</v>
      </c>
      <c r="C9" s="13"/>
      <c r="D9" s="14">
        <v>113692</v>
      </c>
      <c r="E9" s="12"/>
      <c r="F9" s="12">
        <f t="shared" si="0"/>
        <v>-10.14692051750164</v>
      </c>
    </row>
    <row r="10" spans="1:6" ht="14.25">
      <c r="A10" s="15" t="s">
        <v>14</v>
      </c>
      <c r="B10" s="11">
        <v>-189</v>
      </c>
      <c r="C10" s="11"/>
      <c r="D10" s="14">
        <v>-1037</v>
      </c>
      <c r="E10" s="12"/>
      <c r="F10" s="12">
        <f t="shared" si="0"/>
        <v>448.67724867724866</v>
      </c>
    </row>
    <row r="11" spans="1:6" ht="14.25">
      <c r="A11" s="15" t="s">
        <v>15</v>
      </c>
      <c r="B11" s="11">
        <v>387</v>
      </c>
      <c r="C11" s="13"/>
      <c r="D11" s="14">
        <v>9813</v>
      </c>
      <c r="E11" s="12"/>
      <c r="F11" s="12">
        <f t="shared" si="0"/>
        <v>2435.6589147286822</v>
      </c>
    </row>
    <row r="12" spans="1:6" ht="14.25">
      <c r="A12" s="10" t="s">
        <v>16</v>
      </c>
      <c r="B12" s="11">
        <v>407</v>
      </c>
      <c r="C12" s="13">
        <v>300</v>
      </c>
      <c r="D12" s="14">
        <v>218</v>
      </c>
      <c r="E12" s="12">
        <f>(D12/C12)*100</f>
        <v>72.66666666666667</v>
      </c>
      <c r="F12" s="12">
        <f t="shared" si="0"/>
        <v>-46.43734643734644</v>
      </c>
    </row>
    <row r="13" spans="1:6" ht="14.25">
      <c r="A13" s="15" t="s">
        <v>17</v>
      </c>
      <c r="B13" s="11">
        <v>183</v>
      </c>
      <c r="C13" s="13"/>
      <c r="D13" s="14">
        <v>102</v>
      </c>
      <c r="E13" s="12"/>
      <c r="F13" s="12">
        <f t="shared" si="0"/>
        <v>-44.26229508196721</v>
      </c>
    </row>
    <row r="14" spans="1:6" ht="14.25">
      <c r="A14" s="15" t="s">
        <v>18</v>
      </c>
      <c r="B14" s="11">
        <v>224</v>
      </c>
      <c r="C14" s="13"/>
      <c r="D14" s="14">
        <v>116</v>
      </c>
      <c r="E14" s="12"/>
      <c r="F14" s="12">
        <f t="shared" si="0"/>
        <v>-48.214285714285715</v>
      </c>
    </row>
    <row r="15" spans="1:6" ht="14.25">
      <c r="A15" s="10" t="s">
        <v>19</v>
      </c>
      <c r="B15" s="11">
        <v>474</v>
      </c>
      <c r="C15" s="13">
        <v>300</v>
      </c>
      <c r="D15" s="14"/>
      <c r="E15" s="12">
        <f>(D15/C15)*100</f>
        <v>0</v>
      </c>
      <c r="F15" s="12" t="s">
        <v>20</v>
      </c>
    </row>
    <row r="16" spans="1:6" ht="14.25">
      <c r="A16" s="10" t="s">
        <v>21</v>
      </c>
      <c r="B16" s="11"/>
      <c r="C16" s="13"/>
      <c r="D16" s="14">
        <v>37</v>
      </c>
      <c r="E16" s="12"/>
      <c r="F16" s="12" t="s">
        <v>22</v>
      </c>
    </row>
    <row r="17" spans="1:6" ht="14.25">
      <c r="A17" s="16" t="s">
        <v>23</v>
      </c>
      <c r="B17" s="14">
        <f>B5</f>
        <v>135673</v>
      </c>
      <c r="C17" s="14">
        <f>C5</f>
        <v>56595</v>
      </c>
      <c r="D17" s="14">
        <f>D5</f>
        <v>129016</v>
      </c>
      <c r="E17" s="12">
        <f>(D17/C17)*100</f>
        <v>227.96360102482552</v>
      </c>
      <c r="F17" s="12">
        <f>(D17-B17)/B17*100</f>
        <v>-4.906650549482948</v>
      </c>
    </row>
    <row r="18" spans="1:6" ht="14.25">
      <c r="A18" s="16" t="s">
        <v>24</v>
      </c>
      <c r="B18" s="14">
        <v>4677</v>
      </c>
      <c r="C18" s="13"/>
      <c r="D18" s="14">
        <v>4625</v>
      </c>
      <c r="E18" s="12"/>
      <c r="F18" s="12">
        <f>(D18-B18)/B18*100</f>
        <v>-1.1118238186871927</v>
      </c>
    </row>
    <row r="19" spans="1:6" ht="14.25">
      <c r="A19" s="16" t="s">
        <v>25</v>
      </c>
      <c r="B19" s="14">
        <v>2370</v>
      </c>
      <c r="C19" s="13"/>
      <c r="D19" s="14">
        <v>17141</v>
      </c>
      <c r="E19" s="12"/>
      <c r="F19" s="12">
        <f>(D19-B19)/B19*100</f>
        <v>623.2489451476793</v>
      </c>
    </row>
    <row r="20" spans="1:6" ht="14.25">
      <c r="A20" s="16" t="s">
        <v>26</v>
      </c>
      <c r="B20" s="14">
        <v>24901</v>
      </c>
      <c r="C20" s="13"/>
      <c r="D20" s="14">
        <v>74853</v>
      </c>
      <c r="E20" s="12"/>
      <c r="F20" s="12">
        <f>(D20-B20)/B20*100</f>
        <v>200.6023854463676</v>
      </c>
    </row>
    <row r="21" spans="1:6" ht="14.25">
      <c r="A21" s="16" t="s">
        <v>27</v>
      </c>
      <c r="B21" s="14"/>
      <c r="C21" s="13"/>
      <c r="D21" s="14">
        <v>828</v>
      </c>
      <c r="E21" s="12"/>
      <c r="F21" s="12" t="s">
        <v>22</v>
      </c>
    </row>
    <row r="22" spans="1:6" ht="14.25">
      <c r="A22" s="17" t="s">
        <v>28</v>
      </c>
      <c r="B22" s="14">
        <f>B17+B18+B19+B20+B21</f>
        <v>167621</v>
      </c>
      <c r="C22" s="14">
        <f>C17+C18+C19+C20+C21</f>
        <v>56595</v>
      </c>
      <c r="D22" s="14">
        <f>D17+D18+D19+D20+D21</f>
        <v>226463</v>
      </c>
      <c r="E22" s="12">
        <f>(D22/C22)*100</f>
        <v>400.1466560650234</v>
      </c>
      <c r="F22" s="12">
        <f>(D22-B22)/B22*100</f>
        <v>35.104193388656554</v>
      </c>
    </row>
  </sheetData>
  <sheetProtection/>
  <mergeCells count="6">
    <mergeCell ref="A1:F1"/>
    <mergeCell ref="A2:F2"/>
    <mergeCell ref="C3:E3"/>
    <mergeCell ref="A3:A4"/>
    <mergeCell ref="B3:B4"/>
    <mergeCell ref="F3:F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2021-09-16T02:44:48Z</dcterms:created>
  <dcterms:modified xsi:type="dcterms:W3CDTF">2021-09-22T01:38:23Z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